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uario\Desktop\CONSEJOS\CONSEJO DIRECTIVO\XXXVIII SESIÓN DE CONSEJO DIRECTIVO\CARPETA DIGITAL 38\CARPETA DIGITAL 38\Hipervinculos\"/>
    </mc:Choice>
  </mc:AlternateContent>
  <xr:revisionPtr revIDLastSave="0" documentId="8_{7936BAE9-2BD1-4E50-AA64-F3901D066E7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3" r:id="rId1"/>
    <sheet name="Hoja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3" l="1"/>
  <c r="T8" i="4"/>
  <c r="S8" i="4"/>
  <c r="R8" i="4"/>
  <c r="Q8" i="4"/>
  <c r="P8" i="4"/>
  <c r="O8" i="4"/>
  <c r="N8" i="4"/>
  <c r="M8" i="4"/>
  <c r="L8" i="4"/>
  <c r="K8" i="4"/>
  <c r="J8" i="4"/>
  <c r="I8" i="4"/>
  <c r="T7" i="4"/>
  <c r="P7" i="4"/>
  <c r="L7" i="4"/>
  <c r="T6" i="4"/>
  <c r="S6" i="4"/>
  <c r="R6" i="4"/>
  <c r="Q6" i="4"/>
  <c r="P6" i="4"/>
  <c r="O6" i="4"/>
  <c r="N6" i="4"/>
  <c r="M6" i="4"/>
  <c r="L6" i="4"/>
  <c r="K6" i="4"/>
  <c r="J6" i="4"/>
  <c r="I6" i="4"/>
  <c r="T5" i="4"/>
  <c r="S5" i="4"/>
  <c r="R5" i="4"/>
  <c r="Q5" i="4"/>
  <c r="P5" i="4"/>
  <c r="O5" i="4"/>
  <c r="N5" i="4"/>
  <c r="M5" i="4"/>
  <c r="L5" i="4"/>
  <c r="K5" i="4"/>
  <c r="J5" i="4"/>
  <c r="I5" i="4"/>
  <c r="E5" i="4"/>
  <c r="D17" i="3"/>
  <c r="G14" i="3"/>
  <c r="G15" i="3"/>
  <c r="G16" i="3"/>
  <c r="G13" i="3"/>
  <c r="E17" i="3"/>
  <c r="F17" i="3"/>
  <c r="E8" i="3" s="1"/>
  <c r="G17" i="3" l="1"/>
  <c r="E9" i="3"/>
</calcChain>
</file>

<file path=xl/sharedStrings.xml><?xml version="1.0" encoding="utf-8"?>
<sst xmlns="http://schemas.openxmlformats.org/spreadsheetml/2006/main" count="52" uniqueCount="43">
  <si>
    <t xml:space="preserve">CAPÍTULO </t>
  </si>
  <si>
    <t>DEFINICIÓN</t>
  </si>
  <si>
    <t>ESTATAL</t>
  </si>
  <si>
    <t>FEDERAL</t>
  </si>
  <si>
    <t>PROPIOS</t>
  </si>
  <si>
    <t>TOTAL</t>
  </si>
  <si>
    <t>SERVICIOS PERSONALES</t>
  </si>
  <si>
    <t>20000</t>
  </si>
  <si>
    <t>MATERIALES Y SUMINISTROS</t>
  </si>
  <si>
    <t>30000</t>
  </si>
  <si>
    <t>SERVICIOS GENERALES</t>
  </si>
  <si>
    <t xml:space="preserve">UNIVERSIDAD TECNOLÓGICA DE GUAYMAS </t>
  </si>
  <si>
    <t>TRANSFERENCIAS, ASIGNACIONES, SUBSIDIOS Y OTROS.</t>
  </si>
  <si>
    <t>SECRETARIA DE EDUCACION Y CULTURA</t>
  </si>
  <si>
    <t>ANTEPROYECTO DE PRESUPUESTO DE EGRESOS 2023 (NIVEL DEPENDENCIA)</t>
  </si>
  <si>
    <t>UNIVERSIDAD TECNOLÓGICA DE GUAYMAS</t>
  </si>
  <si>
    <t>Ejercicio</t>
  </si>
  <si>
    <t>Entidad CP</t>
  </si>
  <si>
    <t>Fondo</t>
  </si>
  <si>
    <t>Centro gestor</t>
  </si>
  <si>
    <t>Capítulo</t>
  </si>
  <si>
    <t>Posición presupuestaria</t>
  </si>
  <si>
    <t>Area Funcional</t>
  </si>
  <si>
    <t>Importe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</si>
  <si>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</si>
  <si>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</si>
  <si>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</si>
  <si>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</si>
  <si>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</si>
  <si>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</si>
  <si>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</si>
  <si>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</si>
  <si>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</si>
  <si>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</si>
  <si>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</si>
  <si>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</si>
  <si>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GSON</t>
  </si>
  <si>
    <t>2315A010</t>
  </si>
  <si>
    <t>2503E101E10112N2</t>
  </si>
  <si>
    <t>2311A010</t>
  </si>
  <si>
    <t>2314A010</t>
  </si>
  <si>
    <t>2325MS10</t>
  </si>
  <si>
    <t xml:space="preserve"> PRESUPUESTO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</si>
</sst>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22"/>
      <color theme="1"/>
      <name val="Calibri"/>
      <family val="2"/>
      <scheme val="minor"/>
    </font>
    <font>
      <b/>
      <sz val="12"/>
      <name val="Cambria"/>
      <family val="1"/>
    </font>
    <font>
      <b/>
      <sz val="12"/>
      <color theme="1"/>
      <name val="Calibri Light"/>
      <family val="1"/>
      <scheme val="major"/>
    </font>
    <font>
      <sz val="10"/>
      <color theme="0"/>
      <name val="Cambria"/>
      <family val="1"/>
    </font>
    <font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8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7" fillId="0" borderId="0" applyNumberFormat="0" applyBorder="0" applyAlignment="0"/>
  </cellStyleXfs>
  <cellXfs count="33">
    <xf numFmtId="0" fontId="0" fillId="0" borderId="0" xfId="0"/>
    <xf numFmtId="0" fontId="2" fillId="2" borderId="0" xfId="0" applyFont="1" applyFill="1" applyAlignment="1">
      <alignment horizontal="center" vertical="center"/>
    </xf>
    <xf numFmtId="44" fontId="0" fillId="0" borderId="1" xfId="1" applyFont="1" applyBorder="1"/>
    <xf numFmtId="44" fontId="0" fillId="0" borderId="1" xfId="0" applyNumberFormat="1" applyBorder="1"/>
    <xf numFmtId="44" fontId="0" fillId="0" borderId="0" xfId="0" applyNumberForma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2" xfId="0" applyBorder="1"/>
    <xf numFmtId="44" fontId="0" fillId="0" borderId="0" xfId="1" applyFont="1"/>
    <xf numFmtId="9" fontId="0" fillId="0" borderId="0" xfId="2" applyFont="1"/>
    <xf numFmtId="0" fontId="0" fillId="0" borderId="1" xfId="0" applyBorder="1"/>
    <xf numFmtId="44" fontId="5" fillId="0" borderId="1" xfId="1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44" fontId="3" fillId="0" borderId="1" xfId="0" applyNumberFormat="1" applyFont="1" applyBorder="1"/>
    <xf numFmtId="0" fontId="8" fillId="0" borderId="0" xfId="0" applyFont="1"/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top"/>
    </xf>
    <xf numFmtId="1" fontId="11" fillId="3" borderId="1" xfId="0" applyNumberFormat="1" applyFont="1" applyFill="1" applyBorder="1" applyAlignment="1">
      <alignment vertical="top"/>
    </xf>
    <xf numFmtId="0" fontId="11" fillId="3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center"/>
    </xf>
    <xf numFmtId="1" fontId="12" fillId="0" borderId="1" xfId="0" applyNumberFormat="1" applyFont="1" applyBorder="1" applyAlignment="1">
      <alignment horizontal="right" vertical="center"/>
    </xf>
    <xf numFmtId="43" fontId="12" fillId="0" borderId="1" xfId="0" applyNumberFormat="1" applyFont="1" applyBorder="1" applyAlignment="1">
      <alignment horizontal="right" vertical="center"/>
    </xf>
    <xf numFmtId="43" fontId="0" fillId="0" borderId="1" xfId="0" applyNumberFormat="1" applyBorder="1"/>
    <xf numFmtId="0" fontId="12" fillId="0" borderId="0" xfId="0" applyFont="1" applyAlignment="1">
      <alignment vertical="center"/>
    </xf>
    <xf numFmtId="1" fontId="12" fillId="0" borderId="0" xfId="0" applyNumberFormat="1" applyFont="1" applyAlignment="1">
      <alignment horizontal="right" vertical="center"/>
    </xf>
    <xf numFmtId="0" fontId="3" fillId="0" borderId="0" xfId="0" applyFont="1"/>
    <xf numFmtId="4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</cellXfs>
  <cellStyles count="5">
    <cellStyle name="Moneda" xfId="1" builtinId="4"/>
    <cellStyle name="Normal" xfId="0" builtinId="0"/>
    <cellStyle name="Normal 2 2" xfId="4" xr:uid="{00000000-0005-0000-0000-000002000000}"/>
    <cellStyle name="Normal 3 2" xfId="3" xr:uid="{00000000-0005-0000-0000-000003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1506998</xdr:colOff>
      <xdr:row>1</xdr:row>
      <xdr:rowOff>63482</xdr:rowOff>
    </xdr:from>
    <xdr:to>
      <xdr:col>6</xdr:col>
      <xdr:colOff>1894842</xdr:colOff>
      <xdr:row>3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3E9CC2D-7EEE-974E-847F-C61C7C685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9198" y="253982"/>
          <a:ext cx="2343644" cy="5588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203200</xdr:colOff>
      <xdr:row>0</xdr:row>
      <xdr:rowOff>127000</xdr:rowOff>
    </xdr:from>
    <xdr:to>
      <xdr:col>2</xdr:col>
      <xdr:colOff>1613160</xdr:colOff>
      <xdr:row>4</xdr:row>
      <xdr:rowOff>88900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117B17C-03F2-CD46-B76D-470C40112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27000"/>
          <a:ext cx="2692660" cy="81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19"/>
  <sheetViews>
    <sheetView tabSelected="1" zoomScale="131" zoomScaleNormal="80" workbookViewId="0">
      <selection activeCell="C21" sqref="C21"/>
    </sheetView>
  </sheetViews>
  <sheetFormatPr baseColWidth="10" defaultRowHeight="15" x14ac:dyDescent="0.25"/>
  <cols>
    <col min="1" max="1" width="3.140625" customWidth="1"/>
    <col min="2" max="2" width="13.7109375" customWidth="1"/>
    <col min="3" max="3" width="29.42578125" customWidth="1"/>
    <col min="4" max="7" width="25.7109375" customWidth="1"/>
    <col min="8" max="8" width="14.140625" bestFit="1" customWidth="1"/>
    <col min="9" max="9" width="14.42578125" customWidth="1"/>
    <col min="10" max="10" width="27" customWidth="1"/>
    <col min="11" max="17" width="19.140625" customWidth="1"/>
    <col min="18" max="18" width="20.140625" customWidth="1"/>
  </cols>
  <sheetData>
    <row r="2" spans="2:13" ht="18.75" x14ac:dyDescent="0.3">
      <c r="D2" s="28" t="s">
        <v>11</v>
      </c>
      <c r="E2" s="28"/>
      <c r="F2" s="28"/>
      <c r="G2" s="5"/>
    </row>
    <row r="3" spans="2:13" ht="18.75" customHeight="1" x14ac:dyDescent="0.3">
      <c r="D3" s="29" t="s">
        <v>42</v>
      </c>
      <c r="E3" s="29"/>
      <c r="F3" s="29"/>
      <c r="G3" s="6"/>
    </row>
    <row r="5" spans="2:13" ht="28.5" x14ac:dyDescent="0.45">
      <c r="E5" s="15">
        <v>2024</v>
      </c>
    </row>
    <row r="6" spans="2:13" x14ac:dyDescent="0.25">
      <c r="D6" s="7" t="s">
        <v>2</v>
      </c>
      <c r="E6" s="2">
        <v>11755788</v>
      </c>
      <c r="K6" s="8"/>
      <c r="M6" s="8"/>
    </row>
    <row r="7" spans="2:13" x14ac:dyDescent="0.25">
      <c r="D7" s="7" t="s">
        <v>3</v>
      </c>
      <c r="E7" s="2">
        <v>12395381</v>
      </c>
      <c r="K7" s="4"/>
    </row>
    <row r="8" spans="2:13" x14ac:dyDescent="0.25">
      <c r="D8" s="7" t="s">
        <v>4</v>
      </c>
      <c r="E8" s="2">
        <f>F17</f>
        <v>2517826</v>
      </c>
    </row>
    <row r="9" spans="2:13" x14ac:dyDescent="0.25">
      <c r="E9" s="3">
        <f>SUM(E6:E8)</f>
        <v>26668995</v>
      </c>
      <c r="K9" s="8"/>
    </row>
    <row r="10" spans="2:13" x14ac:dyDescent="0.25">
      <c r="E10" s="4"/>
    </row>
    <row r="12" spans="2:13" x14ac:dyDescent="0.25">
      <c r="B12" s="1" t="s">
        <v>0</v>
      </c>
      <c r="C12" s="1" t="s">
        <v>1</v>
      </c>
      <c r="D12" s="1" t="s">
        <v>2</v>
      </c>
      <c r="E12" s="1" t="s">
        <v>3</v>
      </c>
      <c r="F12" s="1" t="s">
        <v>4</v>
      </c>
      <c r="G12" s="1" t="s">
        <v>5</v>
      </c>
    </row>
    <row r="13" spans="2:13" ht="23.25" customHeight="1" x14ac:dyDescent="0.25">
      <c r="B13" s="12">
        <v>10000</v>
      </c>
      <c r="C13" s="13" t="s">
        <v>6</v>
      </c>
      <c r="D13" s="11">
        <f>10294941.07+360322.93</f>
        <v>10655264</v>
      </c>
      <c r="E13" s="11">
        <v>10939392</v>
      </c>
      <c r="F13" s="11"/>
      <c r="G13" s="11">
        <f>SUM(D13:F13)</f>
        <v>21594656</v>
      </c>
      <c r="I13" s="9"/>
      <c r="J13" s="4"/>
      <c r="K13" s="8"/>
    </row>
    <row r="14" spans="2:13" ht="23.25" customHeight="1" x14ac:dyDescent="0.25">
      <c r="B14" s="12" t="s">
        <v>7</v>
      </c>
      <c r="C14" s="13" t="s">
        <v>8</v>
      </c>
      <c r="D14" s="11"/>
      <c r="E14" s="11">
        <v>436796</v>
      </c>
      <c r="F14" s="11">
        <v>1042261.44</v>
      </c>
      <c r="G14" s="11">
        <f t="shared" ref="G14:G16" si="0">SUM(D14:F14)</f>
        <v>1479057.44</v>
      </c>
      <c r="I14" s="9"/>
      <c r="J14" s="4"/>
    </row>
    <row r="15" spans="2:13" ht="23.25" customHeight="1" x14ac:dyDescent="0.25">
      <c r="B15" s="12" t="s">
        <v>9</v>
      </c>
      <c r="C15" s="13" t="s">
        <v>10</v>
      </c>
      <c r="D15" s="11">
        <v>1100524</v>
      </c>
      <c r="E15" s="11">
        <v>1019193</v>
      </c>
      <c r="F15" s="11">
        <v>707725.24</v>
      </c>
      <c r="G15" s="11">
        <f t="shared" si="0"/>
        <v>2827442.24</v>
      </c>
      <c r="I15" s="9"/>
      <c r="J15" s="4"/>
    </row>
    <row r="16" spans="2:13" ht="23.25" customHeight="1" x14ac:dyDescent="0.25">
      <c r="B16" s="12">
        <v>40000</v>
      </c>
      <c r="C16" s="13" t="s">
        <v>12</v>
      </c>
      <c r="D16" s="11"/>
      <c r="E16" s="11"/>
      <c r="F16" s="11">
        <v>767839.32</v>
      </c>
      <c r="G16" s="11">
        <f t="shared" si="0"/>
        <v>767839.32</v>
      </c>
    </row>
    <row r="17" spans="4:10" x14ac:dyDescent="0.25">
      <c r="D17" s="14">
        <f>SUM(D13:D16)</f>
        <v>11755788</v>
      </c>
      <c r="E17" s="14">
        <f>SUM(E13:E16)</f>
        <v>12395381</v>
      </c>
      <c r="F17" s="14">
        <f>SUM(F13:F16)</f>
        <v>2517826</v>
      </c>
      <c r="G17" s="14">
        <f>SUM(G13:G16)</f>
        <v>26668995</v>
      </c>
      <c r="I17" s="4"/>
      <c r="J17" s="4"/>
    </row>
    <row r="19" spans="4:10" x14ac:dyDescent="0.25">
      <c r="D19" s="4"/>
      <c r="F19" s="26"/>
      <c r="G19" s="27"/>
    </row>
  </sheetData>
  <mergeCells count="2">
    <mergeCell ref="D2:F2"/>
    <mergeCell ref="D3:F3"/>
  </mergeCells>
  <pageMargins left="1.2649999999999999" right="0.7" top="0.75" bottom="0.75" header="0.3" footer="0.3"/>
  <pageSetup paperSize="9" scale="77" orientation="landscape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8"/>
  <sheetViews>
    <sheetView workbookViewId="0">
      <selection activeCell="F17" sqref="F17"/>
    </sheetView>
  </sheetViews>
  <sheetFormatPr baseColWidth="10" defaultRowHeight="15" x14ac:dyDescent="0.25"/>
  <cols>
    <col min="1" max="1" width="11.42578125" customWidth="1"/>
    <col min="2" max="2" width="9.42578125" bestFit="1" customWidth="1"/>
    <col min="4" max="4" width="13" customWidth="1"/>
    <col min="6" max="6" width="15.85546875" customWidth="1"/>
    <col min="7" max="7" width="17.85546875" customWidth="1"/>
    <col min="8" max="8" width="13.42578125" customWidth="1"/>
    <col min="9" max="20" width="13.140625" bestFit="1" customWidth="1"/>
  </cols>
  <sheetData>
    <row r="1" spans="1:20" ht="15.75" x14ac:dyDescent="0.25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 x14ac:dyDescent="0.25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5.75" x14ac:dyDescent="0.25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25.5" x14ac:dyDescent="0.25">
      <c r="A4" s="16" t="s">
        <v>16</v>
      </c>
      <c r="B4" s="16" t="s">
        <v>17</v>
      </c>
      <c r="C4" s="16" t="s">
        <v>18</v>
      </c>
      <c r="D4" s="17" t="s">
        <v>19</v>
      </c>
      <c r="E4" s="18" t="s">
        <v>20</v>
      </c>
      <c r="F4" s="19" t="s">
        <v>21</v>
      </c>
      <c r="G4" s="17" t="s">
        <v>22</v>
      </c>
      <c r="H4" s="17" t="s">
        <v>23</v>
      </c>
      <c r="I4" s="17" t="s">
        <v>24</v>
      </c>
      <c r="J4" s="17" t="s">
        <v>25</v>
      </c>
      <c r="K4" s="17" t="s">
        <v>26</v>
      </c>
      <c r="L4" s="17" t="s">
        <v>27</v>
      </c>
      <c r="M4" s="17" t="s">
        <v>28</v>
      </c>
      <c r="N4" s="17" t="s">
        <v>29</v>
      </c>
      <c r="O4" s="17" t="s">
        <v>30</v>
      </c>
      <c r="P4" s="17" t="s">
        <v>31</v>
      </c>
      <c r="Q4" s="17" t="s">
        <v>32</v>
      </c>
      <c r="R4" s="17" t="s">
        <v>33</v>
      </c>
      <c r="S4" s="17" t="s">
        <v>34</v>
      </c>
      <c r="T4" s="17" t="s">
        <v>35</v>
      </c>
    </row>
    <row r="5" spans="1:20" ht="25.5" customHeight="1" x14ac:dyDescent="0.25">
      <c r="A5" s="20">
        <v>2023</v>
      </c>
      <c r="B5" s="20" t="s">
        <v>36</v>
      </c>
      <c r="C5" s="20" t="s">
        <v>37</v>
      </c>
      <c r="D5" s="20">
        <v>1080009000</v>
      </c>
      <c r="E5" s="21">
        <f t="shared" ref="E5" si="0">MID(F5,1,1)*1000</f>
        <v>4000</v>
      </c>
      <c r="F5" s="20">
        <v>411011</v>
      </c>
      <c r="G5" s="20" t="s">
        <v>38</v>
      </c>
      <c r="H5" s="22">
        <v>12026967.26</v>
      </c>
      <c r="I5" s="22">
        <f>$H$5/12</f>
        <v>1002247.2716666666</v>
      </c>
      <c r="J5" s="22">
        <f t="shared" ref="J5:T5" si="1">$H$5/12</f>
        <v>1002247.2716666666</v>
      </c>
      <c r="K5" s="22">
        <f t="shared" si="1"/>
        <v>1002247.2716666666</v>
      </c>
      <c r="L5" s="22">
        <f t="shared" si="1"/>
        <v>1002247.2716666666</v>
      </c>
      <c r="M5" s="22">
        <f t="shared" si="1"/>
        <v>1002247.2716666666</v>
      </c>
      <c r="N5" s="22">
        <f t="shared" si="1"/>
        <v>1002247.2716666666</v>
      </c>
      <c r="O5" s="22">
        <f t="shared" si="1"/>
        <v>1002247.2716666666</v>
      </c>
      <c r="P5" s="22">
        <f t="shared" si="1"/>
        <v>1002247.2716666666</v>
      </c>
      <c r="Q5" s="22">
        <f t="shared" si="1"/>
        <v>1002247.2716666666</v>
      </c>
      <c r="R5" s="22">
        <f t="shared" si="1"/>
        <v>1002247.2716666666</v>
      </c>
      <c r="S5" s="22">
        <f t="shared" si="1"/>
        <v>1002247.2716666666</v>
      </c>
      <c r="T5" s="22">
        <f t="shared" si="1"/>
        <v>1002247.2716666666</v>
      </c>
    </row>
    <row r="6" spans="1:20" x14ac:dyDescent="0.25">
      <c r="A6" s="20">
        <v>2023</v>
      </c>
      <c r="B6" s="20" t="s">
        <v>36</v>
      </c>
      <c r="C6" s="20" t="s">
        <v>39</v>
      </c>
      <c r="D6" s="20">
        <v>1080009000</v>
      </c>
      <c r="E6" s="21">
        <v>4000</v>
      </c>
      <c r="F6" s="20">
        <v>411031</v>
      </c>
      <c r="G6" s="20" t="s">
        <v>38</v>
      </c>
      <c r="H6" s="22">
        <v>5085121.87</v>
      </c>
      <c r="I6" s="23">
        <f>$H$6/12</f>
        <v>423760.15583333332</v>
      </c>
      <c r="J6" s="23">
        <f t="shared" ref="J6:T6" si="2">$H$6/12</f>
        <v>423760.15583333332</v>
      </c>
      <c r="K6" s="23">
        <f t="shared" si="2"/>
        <v>423760.15583333332</v>
      </c>
      <c r="L6" s="23">
        <f t="shared" si="2"/>
        <v>423760.15583333332</v>
      </c>
      <c r="M6" s="23">
        <f t="shared" si="2"/>
        <v>423760.15583333332</v>
      </c>
      <c r="N6" s="23">
        <f t="shared" si="2"/>
        <v>423760.15583333332</v>
      </c>
      <c r="O6" s="23">
        <f t="shared" si="2"/>
        <v>423760.15583333332</v>
      </c>
      <c r="P6" s="23">
        <f t="shared" si="2"/>
        <v>423760.15583333332</v>
      </c>
      <c r="Q6" s="23">
        <f t="shared" si="2"/>
        <v>423760.15583333332</v>
      </c>
      <c r="R6" s="23">
        <f t="shared" si="2"/>
        <v>423760.15583333332</v>
      </c>
      <c r="S6" s="23">
        <f t="shared" si="2"/>
        <v>423760.15583333332</v>
      </c>
      <c r="T6" s="23">
        <f t="shared" si="2"/>
        <v>423760.15583333332</v>
      </c>
    </row>
    <row r="7" spans="1:20" x14ac:dyDescent="0.25">
      <c r="A7" s="20">
        <v>2023</v>
      </c>
      <c r="B7" s="20" t="s">
        <v>36</v>
      </c>
      <c r="C7" s="20" t="s">
        <v>40</v>
      </c>
      <c r="D7" s="20">
        <v>1080009000</v>
      </c>
      <c r="E7" s="21">
        <v>4000</v>
      </c>
      <c r="F7" s="20">
        <v>415031</v>
      </c>
      <c r="G7" s="20" t="s">
        <v>38</v>
      </c>
      <c r="H7" s="22">
        <v>2517826</v>
      </c>
      <c r="I7" s="10"/>
      <c r="J7" s="10"/>
      <c r="K7" s="10"/>
      <c r="L7" s="23">
        <f>$H$7/3</f>
        <v>839275.33333333337</v>
      </c>
      <c r="M7" s="10"/>
      <c r="N7" s="10"/>
      <c r="O7" s="10"/>
      <c r="P7" s="23">
        <f>$H$7/3</f>
        <v>839275.33333333337</v>
      </c>
      <c r="Q7" s="10"/>
      <c r="R7" s="10"/>
      <c r="S7" s="10"/>
      <c r="T7" s="23">
        <f>$H$7/3</f>
        <v>839275.33333333337</v>
      </c>
    </row>
    <row r="8" spans="1:20" x14ac:dyDescent="0.25">
      <c r="A8" s="20">
        <v>2023</v>
      </c>
      <c r="B8" s="20" t="s">
        <v>36</v>
      </c>
      <c r="C8" s="20" t="s">
        <v>41</v>
      </c>
      <c r="D8" s="20">
        <v>1080009000</v>
      </c>
      <c r="E8" s="21">
        <v>4000</v>
      </c>
      <c r="F8" s="20">
        <v>415031</v>
      </c>
      <c r="G8" s="20" t="s">
        <v>38</v>
      </c>
      <c r="H8" s="22">
        <v>17112089.07</v>
      </c>
      <c r="I8" s="23">
        <f>$H$8/12</f>
        <v>1426007.4225000001</v>
      </c>
      <c r="J8" s="23">
        <f t="shared" ref="J8:T8" si="3">$H$8/12</f>
        <v>1426007.4225000001</v>
      </c>
      <c r="K8" s="23">
        <f t="shared" si="3"/>
        <v>1426007.4225000001</v>
      </c>
      <c r="L8" s="23">
        <f t="shared" si="3"/>
        <v>1426007.4225000001</v>
      </c>
      <c r="M8" s="23">
        <f t="shared" si="3"/>
        <v>1426007.4225000001</v>
      </c>
      <c r="N8" s="23">
        <f t="shared" si="3"/>
        <v>1426007.4225000001</v>
      </c>
      <c r="O8" s="23">
        <f t="shared" si="3"/>
        <v>1426007.4225000001</v>
      </c>
      <c r="P8" s="23">
        <f t="shared" si="3"/>
        <v>1426007.4225000001</v>
      </c>
      <c r="Q8" s="23">
        <f t="shared" si="3"/>
        <v>1426007.4225000001</v>
      </c>
      <c r="R8" s="23">
        <f t="shared" si="3"/>
        <v>1426007.4225000001</v>
      </c>
      <c r="S8" s="23">
        <f t="shared" si="3"/>
        <v>1426007.4225000001</v>
      </c>
      <c r="T8" s="23">
        <f t="shared" si="3"/>
        <v>1426007.4225000001</v>
      </c>
    </row>
    <row r="9" spans="1:20" x14ac:dyDescent="0.25">
      <c r="A9" s="24"/>
      <c r="B9" s="24"/>
      <c r="C9" s="24"/>
      <c r="D9" s="24"/>
      <c r="E9" s="25"/>
      <c r="F9" s="24"/>
      <c r="G9" s="24"/>
    </row>
    <row r="10" spans="1:20" x14ac:dyDescent="0.25">
      <c r="A10" s="24"/>
      <c r="B10" s="24"/>
      <c r="C10" s="24"/>
      <c r="D10" s="24"/>
      <c r="E10" s="25"/>
      <c r="F10" s="24"/>
      <c r="G10" s="24"/>
    </row>
    <row r="11" spans="1:20" x14ac:dyDescent="0.25">
      <c r="A11" s="24"/>
      <c r="B11" s="24"/>
      <c r="C11" s="24"/>
      <c r="D11" s="24"/>
      <c r="E11" s="25"/>
      <c r="F11" s="24"/>
      <c r="G11" s="24"/>
    </row>
    <row r="12" spans="1:20" x14ac:dyDescent="0.25">
      <c r="A12" s="24"/>
      <c r="B12" s="24"/>
      <c r="C12" s="24"/>
      <c r="D12" s="24"/>
      <c r="E12" s="25"/>
      <c r="F12" s="24"/>
      <c r="G12" s="24"/>
    </row>
    <row r="13" spans="1:20" x14ac:dyDescent="0.25">
      <c r="G13" s="24"/>
    </row>
    <row r="14" spans="1:20" x14ac:dyDescent="0.25">
      <c r="G14" s="24"/>
    </row>
    <row r="15" spans="1:20" x14ac:dyDescent="0.25">
      <c r="G15" s="24"/>
    </row>
    <row r="16" spans="1:20" x14ac:dyDescent="0.25">
      <c r="G16" s="24"/>
    </row>
    <row r="17" spans="7:7" x14ac:dyDescent="0.25">
      <c r="G17" s="24"/>
    </row>
    <row r="18" spans="7:7" x14ac:dyDescent="0.25">
      <c r="G18" s="24"/>
    </row>
  </sheetData>
  <mergeCells count="3">
    <mergeCell ref="A1:T1"/>
    <mergeCell ref="A2:T2"/>
    <mergeCell ref="A3:T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Luz Marina Vega García</cp:lastModifiedBy>
  <cp:lastPrinted>2021-10-08T18:11:26Z</cp:lastPrinted>
  <dcterms:created xsi:type="dcterms:W3CDTF">2018-09-19T17:42:56Z</dcterms:created>
  <dcterms:modified xsi:type="dcterms:W3CDTF">2024-03-12T18:49:16Z</dcterms:modified>
</cp:coreProperties>
</file>